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RE\GE - Gare Evidenza Pubblica - sopra soglia\GE1803 - Dispositivi Storage, dispositivi SAN e correlati servizi\Doc. in lavorazione\"/>
    </mc:Choice>
  </mc:AlternateContent>
  <bookViews>
    <workbookView xWindow="360" yWindow="135" windowWidth="15450" windowHeight="7230" tabRatio="735"/>
  </bookViews>
  <sheets>
    <sheet name="Lotto 1 - Block Storage" sheetId="12" r:id="rId1"/>
    <sheet name="Lotto 2 - Dispositivi SAN" sheetId="18" r:id="rId2"/>
    <sheet name="Lotto 3 - Object Storage" sheetId="22" r:id="rId3"/>
  </sheets>
  <definedNames>
    <definedName name="_xlnm.Print_Area" localSheetId="0">'Lotto 1 - Block Storage'!$A$1:$H$23</definedName>
    <definedName name="_xlnm.Print_Titles" localSheetId="0">'Lotto 1 - Block Storage'!$1:$2</definedName>
    <definedName name="_xlnm.Print_Titles" localSheetId="1">'Lotto 2 - Dispositivi SAN'!$1:$2</definedName>
    <definedName name="_xlnm.Print_Titles" localSheetId="2">'Lotto 3 - Object Storage'!$1:$2</definedName>
  </definedNames>
  <calcPr calcId="152511"/>
</workbook>
</file>

<file path=xl/calcChain.xml><?xml version="1.0" encoding="utf-8"?>
<calcChain xmlns="http://schemas.openxmlformats.org/spreadsheetml/2006/main">
  <c r="G5" i="22" l="1"/>
  <c r="G4" i="22"/>
  <c r="G6" i="18"/>
  <c r="G5" i="18"/>
  <c r="G4" i="18"/>
  <c r="G6" i="12"/>
  <c r="G5" i="12"/>
  <c r="G4" i="12"/>
  <c r="D10" i="22" l="1"/>
  <c r="D11" i="22" s="1"/>
  <c r="D11" i="18"/>
  <c r="D12" i="18" s="1"/>
  <c r="G6" i="22" l="1"/>
  <c r="D14" i="22" s="1"/>
  <c r="C21" i="22" s="1"/>
  <c r="G7" i="18"/>
  <c r="C15" i="18" s="1"/>
  <c r="B23" i="18" s="1"/>
  <c r="D12" i="12"/>
  <c r="D11" i="12"/>
  <c r="G7" i="12"/>
  <c r="D13" i="12" l="1"/>
  <c r="C16" i="12" s="1"/>
  <c r="B23" i="12" s="1"/>
</calcChain>
</file>

<file path=xl/sharedStrings.xml><?xml version="1.0" encoding="utf-8"?>
<sst xmlns="http://schemas.openxmlformats.org/spreadsheetml/2006/main" count="91" uniqueCount="42">
  <si>
    <t>In lettere</t>
  </si>
  <si>
    <t>In cifre</t>
  </si>
  <si>
    <t>Valore a base d'asta Lotto 1</t>
  </si>
  <si>
    <t>Valore a base d'asta Lotto 3</t>
  </si>
  <si>
    <t>┐</t>
  </si>
  <si>
    <t>Lotto 1 - Fornitura di Block Storage e correlati servizi di migrazione, di consulenza professionale e di manutenzione hardware e software</t>
  </si>
  <si>
    <t>Upgrade 50 TiB Block Storage</t>
  </si>
  <si>
    <t>Upgrade schede FC</t>
  </si>
  <si>
    <t>Descrizione</t>
  </si>
  <si>
    <t>Consulenza specialistica (in giorni)</t>
  </si>
  <si>
    <t>Q.tà 
(A)</t>
  </si>
  <si>
    <t>Importo unitario offerto
(B)</t>
  </si>
  <si>
    <t>Importo complessivo offerto
(A*B)</t>
  </si>
  <si>
    <t>Quantità massima
(A)</t>
  </si>
  <si>
    <t>Derscizione</t>
  </si>
  <si>
    <t>Director SAN per un totale di 384 porte distribuite tra tutti i dispositivi</t>
  </si>
  <si>
    <t>Upgrade schede 48 porte, 32 Gbps con SFP</t>
  </si>
  <si>
    <t>Valore a base d'asta Lotto 2</t>
  </si>
  <si>
    <t xml:space="preserve"> Tab. a - Importo complessivo offerto per la fornitura e correlati servizi di manutenzione</t>
  </si>
  <si>
    <t>Tab. b - Totale complessivo offerto per progetto di migrazione e consuenza specialistica</t>
  </si>
  <si>
    <t>GE1803 - Lotto 2 - Fornitura di dispositivi di Storage Area Network e correlati servizi di consulenza professionale e di manutenzione hardware e software</t>
  </si>
  <si>
    <t>Totale complessivo offerto Lotto 2 (tab. a + Tab. b)</t>
  </si>
  <si>
    <t>Upgrade ECS per 320 TB RAW con migrazione dati</t>
  </si>
  <si>
    <t>Upgrade Shelf NetApp per 15 TB utili</t>
  </si>
  <si>
    <t>GE1803 - Lotto 3 - Fornitura di dispositivi File Storage ed Object Storage e correlati servizi di consulenza professionale e di manutenzione hardware e software</t>
  </si>
  <si>
    <t>Importo totale offerto di fornitura comprensivo dei servizi di consegna, installazione e collaudo e dei correlati servizi di manutenzione
(A*B) + (A*C*D)</t>
  </si>
  <si>
    <t>Totale complessivo offerto Lotto 3 (Tab. a + Tab. b)</t>
  </si>
  <si>
    <t>Ribasso%</t>
  </si>
  <si>
    <t>Totale complessivo offerto Lotto 1 (Tab. a + Tab. b)</t>
  </si>
  <si>
    <t>Servizio di migrazione</t>
  </si>
  <si>
    <t>Dispositivi di comunicazione FC-IP</t>
  </si>
  <si>
    <t>Importo unitario offerto per la fornitura comprensivo dei servizi di installazione e collaudo
(in cifre)
(B)</t>
  </si>
  <si>
    <t>_____________, __</t>
  </si>
  <si>
    <t xml:space="preserve">Di cui oneri per la manodopera </t>
  </si>
  <si>
    <t>Di cui per oneri della sicurezza</t>
  </si>
  <si>
    <t>Di cui oneri per la manodopera</t>
  </si>
  <si>
    <t xml:space="preserve">Di cui per oneri della sicurezza </t>
  </si>
  <si>
    <t>Tab. b - Totale complessivo offerto per consuenza specialistica</t>
  </si>
  <si>
    <t xml:space="preserve">Importo unitario mensile offerto per il servizio di manutenzione per dispositivo
(in cifre)
( C ) </t>
  </si>
  <si>
    <t>Numero massimo stimato delle mensilità di manutenzione per dispositivo
(D)</t>
  </si>
  <si>
    <t xml:space="preserve">Importo unitario mensile offerto per il servizio di manutenzione per dispositivo 
(in cifre)
(C) </t>
  </si>
  <si>
    <t xml:space="preserve">Block Storage “Solid-State Array”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</si>
</sst>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-* #,##0.00_-;\-* #,##0.00_-;_-* &quot;-&quot;??_-;_-@_-"/>
    <numFmt numFmtId="165" formatCode="_-* #,##0_-;\-* #,##0_-;_-* &quot;-&quot;??_-;_-@_-"/>
    <numFmt numFmtId="166" formatCode="&quot;€&quot;\ #,##0.00"/>
    <numFmt numFmtId="167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4" fillId="0" borderId="0" xfId="0" applyFont="1" applyAlignment="1">
      <alignment vertical="top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Border="1"/>
    <xf numFmtId="0" fontId="0" fillId="3" borderId="0" xfId="0" applyFont="1" applyFill="1" applyBorder="1"/>
    <xf numFmtId="4" fontId="0" fillId="0" borderId="0" xfId="0" applyNumberFormat="1" applyFont="1" applyAlignment="1">
      <alignment horizontal="right"/>
    </xf>
    <xf numFmtId="0" fontId="7" fillId="3" borderId="0" xfId="1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3" borderId="0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7" fontId="8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/>
    </xf>
    <xf numFmtId="0" fontId="10" fillId="3" borderId="0" xfId="1" applyFont="1" applyFill="1" applyBorder="1" applyAlignment="1">
      <alignment horizontal="left" wrapText="1"/>
    </xf>
    <xf numFmtId="167" fontId="3" fillId="4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167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7" fontId="0" fillId="3" borderId="1" xfId="0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 applyProtection="1">
      <alignment vertical="center" wrapText="1"/>
      <protection locked="0"/>
    </xf>
    <xf numFmtId="0" fontId="10" fillId="3" borderId="4" xfId="1" applyFont="1" applyFill="1" applyBorder="1" applyAlignment="1" applyProtection="1">
      <alignment horizontal="left" vertical="center" wrapText="1"/>
    </xf>
    <xf numFmtId="0" fontId="10" fillId="3" borderId="4" xfId="1" applyFont="1" applyFill="1" applyBorder="1" applyAlignment="1" applyProtection="1">
      <alignment vertical="center" wrapText="1"/>
    </xf>
    <xf numFmtId="0" fontId="10" fillId="3" borderId="1" xfId="1" applyFont="1" applyFill="1" applyBorder="1" applyAlignment="1" applyProtection="1">
      <alignment vertical="center" wrapText="1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7" fontId="3" fillId="4" borderId="1" xfId="0" applyNumberFormat="1" applyFont="1" applyFill="1" applyBorder="1" applyAlignment="1">
      <alignment horizontal="center" vertical="center" wrapText="1"/>
    </xf>
    <xf numFmtId="7" fontId="0" fillId="0" borderId="4" xfId="5" applyNumberFormat="1" applyFont="1" applyFill="1" applyBorder="1" applyAlignment="1" applyProtection="1">
      <alignment horizontal="center" vertical="center" wrapText="1"/>
      <protection locked="0"/>
    </xf>
    <xf numFmtId="7" fontId="0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7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7" fontId="3" fillId="4" borderId="4" xfId="0" applyNumberFormat="1" applyFont="1" applyFill="1" applyBorder="1" applyAlignment="1">
      <alignment horizontal="right" vertical="center" wrapText="1"/>
    </xf>
    <xf numFmtId="7" fontId="3" fillId="4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right" vertical="center" wrapText="1"/>
    </xf>
    <xf numFmtId="0" fontId="5" fillId="2" borderId="11" xfId="1" applyFont="1" applyFill="1" applyBorder="1" applyAlignment="1">
      <alignment horizontal="center" vertical="center" wrapText="1"/>
    </xf>
    <xf numFmtId="167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167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7" fontId="3" fillId="4" borderId="1" xfId="0" applyNumberFormat="1" applyFont="1" applyFill="1" applyBorder="1" applyAlignment="1">
      <alignment horizontal="right" vertical="center" wrapText="1"/>
    </xf>
  </cellXfs>
  <cellStyles count="6">
    <cellStyle name="Migliaia" xfId="5" builtinId="3"/>
    <cellStyle name="Migliaia 2" xfId="2"/>
    <cellStyle name="Normale" xfId="0" builtinId="0"/>
    <cellStyle name="Normale 2" xfId="1"/>
    <cellStyle name="Normale 2 2" xfId="3"/>
    <cellStyle name="Normal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zoomScaleNormal="100" zoomScaleSheetLayoutView="80" workbookViewId="0">
      <selection activeCell="H13" sqref="H13"/>
    </sheetView>
  </sheetViews>
  <sheetFormatPr defaultColWidth="9.140625" defaultRowHeight="15" x14ac:dyDescent="0.25"/>
  <cols>
    <col min="1" max="1" width="35.140625" style="1" customWidth="1"/>
    <col min="2" max="2" width="11.85546875" style="4" customWidth="1"/>
    <col min="3" max="3" width="32" style="4" customWidth="1"/>
    <col min="4" max="4" width="13.5703125" style="1" customWidth="1"/>
    <col min="5" max="5" width="14.85546875" style="1" customWidth="1"/>
    <col min="6" max="6" width="22.140625" style="1" customWidth="1"/>
    <col min="7" max="7" width="15.85546875" style="1" customWidth="1"/>
    <col min="8" max="8" width="51.140625" style="1" customWidth="1"/>
    <col min="9" max="9" width="10.5703125" style="1" bestFit="1" customWidth="1"/>
    <col min="10" max="11" width="13.28515625" style="1" bestFit="1" customWidth="1"/>
    <col min="12" max="16384" width="9.140625" style="1"/>
  </cols>
  <sheetData>
    <row r="1" spans="1:11" s="2" customFormat="1" ht="24" customHeight="1" x14ac:dyDescent="0.25">
      <c r="A1" s="57" t="s">
        <v>5</v>
      </c>
      <c r="B1" s="57"/>
      <c r="C1" s="57"/>
      <c r="D1" s="57"/>
      <c r="E1" s="57"/>
      <c r="F1" s="57"/>
      <c r="G1" s="57"/>
      <c r="H1" s="57"/>
    </row>
    <row r="2" spans="1:11" s="7" customFormat="1" ht="70.5" customHeight="1" x14ac:dyDescent="0.25">
      <c r="A2" s="58" t="s">
        <v>8</v>
      </c>
      <c r="B2" s="58" t="s">
        <v>13</v>
      </c>
      <c r="C2" s="58" t="s">
        <v>31</v>
      </c>
      <c r="D2" s="74" t="s">
        <v>38</v>
      </c>
      <c r="E2" s="75"/>
      <c r="F2" s="58" t="s">
        <v>39</v>
      </c>
      <c r="G2" s="60" t="s">
        <v>25</v>
      </c>
      <c r="H2" s="60"/>
    </row>
    <row r="3" spans="1:11" s="7" customFormat="1" ht="28.5" customHeight="1" x14ac:dyDescent="0.25">
      <c r="A3" s="59"/>
      <c r="B3" s="59"/>
      <c r="C3" s="59"/>
      <c r="D3" s="76"/>
      <c r="E3" s="77"/>
      <c r="F3" s="59"/>
      <c r="G3" s="5" t="s">
        <v>1</v>
      </c>
      <c r="H3" s="5" t="s">
        <v>0</v>
      </c>
    </row>
    <row r="4" spans="1:11" s="6" customFormat="1" ht="29.25" customHeight="1" x14ac:dyDescent="0.25">
      <c r="A4" s="9" t="s">
        <v>41</v>
      </c>
      <c r="B4" s="8">
        <v>3</v>
      </c>
      <c r="C4" s="43"/>
      <c r="D4" s="72"/>
      <c r="E4" s="73"/>
      <c r="F4" s="8">
        <v>72</v>
      </c>
      <c r="G4" s="24">
        <f>(B4*C4)+(F4*D4*B4)</f>
        <v>0</v>
      </c>
      <c r="H4" s="44"/>
      <c r="J4" s="20"/>
      <c r="K4" s="20"/>
    </row>
    <row r="5" spans="1:11" s="6" customFormat="1" ht="26.25" customHeight="1" x14ac:dyDescent="0.25">
      <c r="A5" s="9" t="s">
        <v>6</v>
      </c>
      <c r="B5" s="8">
        <v>3</v>
      </c>
      <c r="C5" s="43"/>
      <c r="D5" s="72"/>
      <c r="E5" s="73"/>
      <c r="F5" s="8">
        <v>60</v>
      </c>
      <c r="G5" s="24">
        <f>(B5*C5)+(F5*D5*B5)</f>
        <v>0</v>
      </c>
      <c r="H5" s="44"/>
      <c r="J5" s="20"/>
      <c r="K5" s="20"/>
    </row>
    <row r="6" spans="1:11" s="6" customFormat="1" ht="26.25" customHeight="1" x14ac:dyDescent="0.25">
      <c r="A6" s="9" t="s">
        <v>7</v>
      </c>
      <c r="B6" s="8">
        <v>12</v>
      </c>
      <c r="C6" s="43"/>
      <c r="D6" s="72"/>
      <c r="E6" s="73"/>
      <c r="F6" s="8">
        <v>48</v>
      </c>
      <c r="G6" s="24">
        <f>(B6*C6)+(F6*D6*B6)</f>
        <v>0</v>
      </c>
      <c r="H6" s="44"/>
      <c r="I6" s="20"/>
      <c r="J6" s="20"/>
      <c r="K6" s="17"/>
    </row>
    <row r="7" spans="1:11" s="6" customFormat="1" ht="26.25" customHeight="1" x14ac:dyDescent="0.25">
      <c r="A7" s="62" t="s">
        <v>18</v>
      </c>
      <c r="B7" s="63"/>
      <c r="C7" s="63"/>
      <c r="D7" s="63"/>
      <c r="E7" s="63"/>
      <c r="F7" s="64"/>
      <c r="G7" s="26">
        <f>SUM(G4:G6)</f>
        <v>0</v>
      </c>
      <c r="H7" s="45"/>
      <c r="J7" s="20"/>
      <c r="K7" s="20"/>
    </row>
    <row r="8" spans="1:11" s="6" customFormat="1" ht="26.25" customHeight="1" x14ac:dyDescent="0.25">
      <c r="A8" s="22"/>
      <c r="B8" s="22"/>
      <c r="C8" s="22"/>
      <c r="D8" s="22"/>
      <c r="E8" s="22"/>
      <c r="F8" s="22"/>
      <c r="G8" s="21"/>
      <c r="H8" s="17"/>
    </row>
    <row r="9" spans="1:11" s="6" customFormat="1" ht="30" customHeight="1" x14ac:dyDescent="0.25">
      <c r="A9" s="65" t="s">
        <v>8</v>
      </c>
      <c r="B9" s="65" t="s">
        <v>10</v>
      </c>
      <c r="C9" s="65" t="s">
        <v>11</v>
      </c>
      <c r="D9" s="67" t="s">
        <v>12</v>
      </c>
      <c r="E9" s="67"/>
      <c r="F9" s="67"/>
      <c r="G9" s="67"/>
      <c r="H9" s="17"/>
    </row>
    <row r="10" spans="1:11" s="6" customFormat="1" ht="13.5" customHeight="1" x14ac:dyDescent="0.25">
      <c r="A10" s="66"/>
      <c r="B10" s="66"/>
      <c r="C10" s="66"/>
      <c r="D10" s="25" t="s">
        <v>1</v>
      </c>
      <c r="E10" s="67" t="s">
        <v>0</v>
      </c>
      <c r="F10" s="67"/>
      <c r="G10" s="67"/>
      <c r="H10" s="17"/>
    </row>
    <row r="11" spans="1:11" s="6" customFormat="1" ht="26.25" customHeight="1" x14ac:dyDescent="0.25">
      <c r="A11" s="23" t="s">
        <v>29</v>
      </c>
      <c r="B11" s="23">
        <v>1</v>
      </c>
      <c r="C11" s="43"/>
      <c r="D11" s="24">
        <f>C11*B11</f>
        <v>0</v>
      </c>
      <c r="E11" s="68"/>
      <c r="F11" s="68"/>
      <c r="G11" s="68"/>
      <c r="H11" s="17"/>
    </row>
    <row r="12" spans="1:11" s="6" customFormat="1" ht="26.25" customHeight="1" x14ac:dyDescent="0.25">
      <c r="A12" s="23" t="s">
        <v>9</v>
      </c>
      <c r="B12" s="23">
        <v>60</v>
      </c>
      <c r="C12" s="43"/>
      <c r="D12" s="24">
        <f>C12*B12</f>
        <v>0</v>
      </c>
      <c r="E12" s="68"/>
      <c r="F12" s="68"/>
      <c r="G12" s="68"/>
      <c r="H12" s="17"/>
    </row>
    <row r="13" spans="1:11" s="6" customFormat="1" ht="26.25" customHeight="1" x14ac:dyDescent="0.25">
      <c r="A13" s="62" t="s">
        <v>19</v>
      </c>
      <c r="B13" s="63"/>
      <c r="C13" s="63"/>
      <c r="D13" s="27">
        <f>SUM(D11:D12)</f>
        <v>0</v>
      </c>
      <c r="E13" s="69"/>
      <c r="F13" s="69"/>
      <c r="G13" s="69"/>
      <c r="H13" s="17"/>
    </row>
    <row r="14" spans="1:11" s="6" customFormat="1" ht="26.25" customHeight="1" x14ac:dyDescent="0.25">
      <c r="A14" s="28"/>
      <c r="B14" s="28"/>
      <c r="C14" s="28"/>
      <c r="D14" s="29"/>
      <c r="E14" s="30"/>
      <c r="F14" s="30"/>
      <c r="G14" s="21"/>
      <c r="H14" s="17"/>
    </row>
    <row r="15" spans="1:11" s="6" customFormat="1" ht="14.25" customHeight="1" x14ac:dyDescent="0.25">
      <c r="C15" s="37" t="s">
        <v>1</v>
      </c>
      <c r="D15" s="70" t="s">
        <v>0</v>
      </c>
      <c r="E15" s="70"/>
      <c r="F15" s="70"/>
      <c r="G15" s="32"/>
      <c r="H15" s="17"/>
    </row>
    <row r="16" spans="1:11" s="6" customFormat="1" ht="27" customHeight="1" x14ac:dyDescent="0.25">
      <c r="A16" s="71" t="s">
        <v>28</v>
      </c>
      <c r="B16" s="71"/>
      <c r="C16" s="36">
        <f>D13+G7</f>
        <v>0</v>
      </c>
      <c r="D16" s="69"/>
      <c r="E16" s="69"/>
      <c r="F16" s="69"/>
      <c r="G16" s="31"/>
      <c r="H16" s="17"/>
    </row>
    <row r="17" spans="1:8" s="3" customFormat="1" ht="24" customHeight="1" x14ac:dyDescent="0.25">
      <c r="A17" s="52" t="s">
        <v>33</v>
      </c>
      <c r="B17" s="55" t="s">
        <v>32</v>
      </c>
      <c r="C17" s="55"/>
      <c r="D17" s="51"/>
      <c r="E17" s="51"/>
      <c r="F17" s="51"/>
      <c r="G17" s="13"/>
      <c r="H17" s="11"/>
    </row>
    <row r="18" spans="1:8" s="3" customFormat="1" ht="24" customHeight="1" x14ac:dyDescent="0.25">
      <c r="A18" s="52" t="s">
        <v>34</v>
      </c>
      <c r="B18" s="55" t="s">
        <v>32</v>
      </c>
      <c r="C18" s="55"/>
      <c r="D18" s="51"/>
      <c r="E18" s="51"/>
      <c r="F18" s="51"/>
      <c r="G18" s="13"/>
      <c r="H18" s="11"/>
    </row>
    <row r="19" spans="1:8" s="3" customFormat="1" ht="20.25" customHeight="1" x14ac:dyDescent="0.25">
      <c r="A19" s="35"/>
      <c r="B19" s="35"/>
      <c r="C19" s="35"/>
      <c r="D19" s="35"/>
      <c r="E19" s="35"/>
      <c r="F19" s="35"/>
      <c r="G19" s="13"/>
      <c r="H19" s="11"/>
    </row>
    <row r="20" spans="1:8" x14ac:dyDescent="0.25">
      <c r="A20" s="61"/>
      <c r="B20" s="61"/>
      <c r="C20" s="61"/>
      <c r="D20" s="61"/>
      <c r="E20" s="61"/>
      <c r="F20" s="61"/>
      <c r="G20" s="61"/>
      <c r="H20" s="61"/>
    </row>
    <row r="21" spans="1:8" x14ac:dyDescent="0.25">
      <c r="A21" s="34" t="s">
        <v>2</v>
      </c>
      <c r="B21" s="56">
        <v>3650000</v>
      </c>
      <c r="C21" s="56"/>
    </row>
    <row r="22" spans="1:8" ht="21.75" customHeight="1" x14ac:dyDescent="0.25">
      <c r="A22" s="10"/>
    </row>
    <row r="23" spans="1:8" x14ac:dyDescent="0.25">
      <c r="A23" s="41" t="s">
        <v>27</v>
      </c>
      <c r="B23" s="42">
        <f>100*(1-C16/B21)</f>
        <v>100</v>
      </c>
    </row>
    <row r="31" spans="1:8" x14ac:dyDescent="0.25">
      <c r="A31" s="1" t="s">
        <v>4</v>
      </c>
    </row>
    <row r="34" spans="2:3" x14ac:dyDescent="0.25">
      <c r="B34" s="12"/>
      <c r="C34" s="12"/>
    </row>
    <row r="35" spans="2:3" x14ac:dyDescent="0.25">
      <c r="B35" s="12"/>
      <c r="C35" s="12"/>
    </row>
    <row r="36" spans="2:3" x14ac:dyDescent="0.25">
      <c r="B36" s="12"/>
      <c r="C36" s="12"/>
    </row>
    <row r="37" spans="2:3" x14ac:dyDescent="0.25">
      <c r="B37" s="12"/>
      <c r="C37" s="12"/>
    </row>
    <row r="38" spans="2:3" x14ac:dyDescent="0.25">
      <c r="B38" s="12"/>
      <c r="C38" s="12"/>
    </row>
    <row r="39" spans="2:3" x14ac:dyDescent="0.25">
      <c r="B39" s="12"/>
      <c r="C39" s="12"/>
    </row>
    <row r="40" spans="2:3" x14ac:dyDescent="0.25">
      <c r="B40" s="12"/>
      <c r="C40" s="12"/>
    </row>
    <row r="41" spans="2:3" x14ac:dyDescent="0.25">
      <c r="B41" s="12"/>
      <c r="C41" s="12"/>
    </row>
    <row r="42" spans="2:3" x14ac:dyDescent="0.25">
      <c r="B42" s="12"/>
      <c r="C42" s="12"/>
    </row>
    <row r="43" spans="2:3" x14ac:dyDescent="0.25">
      <c r="B43" s="12"/>
      <c r="C43" s="12"/>
    </row>
    <row r="44" spans="2:3" x14ac:dyDescent="0.25">
      <c r="B44" s="12"/>
      <c r="C44" s="12"/>
    </row>
  </sheetData>
  <sheetProtection algorithmName="SHA-512" hashValue="+91bQXcniHWI5/RBywZhWSjRqeK0I5YUn/pofYbC2jtO1+sTOeF+Cbc1UkfKm+ApmPN94WRV/67AYQPWnczZlQ==" saltValue="hL1k7v5T4cLlLeKZNJIX/g==" spinCount="100000" sheet="1" objects="1" scenarios="1"/>
  <protectedRanges>
    <protectedRange algorithmName="SHA-512" hashValue="4Hi9jsmpFcbZLHhwpD9mU19SH3Iw/+x8k49/4ICAgj4h5Ddlyr1UzUCHzcP4S/pI5RftteASv1ceOGUWGB/npQ==" saltValue="uCZkWwVHPvrQx+k3IFVYjw==" spinCount="100000" sqref="C4:C6 E4:E6 C11:C12" name="Intervallo1"/>
  </protectedRanges>
  <mergeCells count="27">
    <mergeCell ref="D16:F16"/>
    <mergeCell ref="D15:F15"/>
    <mergeCell ref="A16:B16"/>
    <mergeCell ref="C2:C3"/>
    <mergeCell ref="F2:F3"/>
    <mergeCell ref="D9:G9"/>
    <mergeCell ref="B2:B3"/>
    <mergeCell ref="D4:E4"/>
    <mergeCell ref="D2:E3"/>
    <mergeCell ref="D5:E5"/>
    <mergeCell ref="D6:E6"/>
    <mergeCell ref="B17:C17"/>
    <mergeCell ref="B18:C18"/>
    <mergeCell ref="B21:C21"/>
    <mergeCell ref="A1:H1"/>
    <mergeCell ref="A2:A3"/>
    <mergeCell ref="G2:H2"/>
    <mergeCell ref="A20:H20"/>
    <mergeCell ref="A7:F7"/>
    <mergeCell ref="A13:C13"/>
    <mergeCell ref="A9:A10"/>
    <mergeCell ref="C9:C10"/>
    <mergeCell ref="B9:B10"/>
    <mergeCell ref="E10:G10"/>
    <mergeCell ref="E11:G11"/>
    <mergeCell ref="E12:G12"/>
    <mergeCell ref="E13:G13"/>
  </mergeCells>
  <pageMargins left="0.31496062992125984" right="0.31496062992125984" top="0.11811023622047245" bottom="0.15748031496062992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zoomScaleSheetLayoutView="80" workbookViewId="0">
      <selection activeCell="H15" sqref="H15"/>
    </sheetView>
  </sheetViews>
  <sheetFormatPr defaultColWidth="9.140625" defaultRowHeight="15" x14ac:dyDescent="0.25"/>
  <cols>
    <col min="1" max="1" width="39" style="1" customWidth="1"/>
    <col min="2" max="2" width="12.42578125" style="1" customWidth="1"/>
    <col min="3" max="3" width="24.140625" style="4" customWidth="1"/>
    <col min="4" max="4" width="14.140625" style="4" customWidth="1"/>
    <col min="5" max="5" width="23.28515625" style="1" customWidth="1"/>
    <col min="6" max="6" width="24.5703125" style="1" customWidth="1"/>
    <col min="7" max="7" width="18.85546875" style="1" customWidth="1"/>
    <col min="8" max="8" width="42.85546875" style="1" customWidth="1"/>
    <col min="9" max="9" width="17.7109375" style="1" customWidth="1"/>
    <col min="10" max="10" width="30" style="1" customWidth="1"/>
    <col min="11" max="16384" width="9.140625" style="1"/>
  </cols>
  <sheetData>
    <row r="1" spans="1:10" s="2" customFormat="1" ht="24" customHeight="1" x14ac:dyDescent="0.25">
      <c r="A1" s="79" t="s">
        <v>20</v>
      </c>
      <c r="B1" s="57"/>
      <c r="C1" s="57"/>
      <c r="D1" s="57"/>
      <c r="E1" s="57"/>
      <c r="F1" s="57"/>
      <c r="G1" s="57"/>
      <c r="H1" s="57"/>
    </row>
    <row r="2" spans="1:10" s="7" customFormat="1" ht="87" customHeight="1" x14ac:dyDescent="0.25">
      <c r="A2" s="60" t="s">
        <v>14</v>
      </c>
      <c r="B2" s="75" t="s">
        <v>13</v>
      </c>
      <c r="C2" s="58" t="s">
        <v>31</v>
      </c>
      <c r="D2" s="74" t="s">
        <v>40</v>
      </c>
      <c r="E2" s="75"/>
      <c r="F2" s="58" t="s">
        <v>39</v>
      </c>
      <c r="G2" s="60" t="s">
        <v>25</v>
      </c>
      <c r="H2" s="60"/>
      <c r="I2" s="78"/>
      <c r="J2" s="78"/>
    </row>
    <row r="3" spans="1:10" s="7" customFormat="1" ht="22.5" customHeight="1" x14ac:dyDescent="0.25">
      <c r="A3" s="60"/>
      <c r="B3" s="77"/>
      <c r="C3" s="59"/>
      <c r="D3" s="76"/>
      <c r="E3" s="77"/>
      <c r="F3" s="59"/>
      <c r="G3" s="18" t="s">
        <v>1</v>
      </c>
      <c r="H3" s="18" t="s">
        <v>0</v>
      </c>
      <c r="I3" s="15"/>
      <c r="J3" s="15"/>
    </row>
    <row r="4" spans="1:10" s="6" customFormat="1" ht="26.25" customHeight="1" x14ac:dyDescent="0.25">
      <c r="A4" s="39" t="s">
        <v>15</v>
      </c>
      <c r="B4" s="16">
        <v>6</v>
      </c>
      <c r="C4" s="43"/>
      <c r="D4" s="72"/>
      <c r="E4" s="73"/>
      <c r="F4" s="8">
        <v>72</v>
      </c>
      <c r="G4" s="24">
        <f>(B4*C4)+(F4*D4*B4)</f>
        <v>0</v>
      </c>
      <c r="H4" s="44"/>
      <c r="I4" s="14"/>
      <c r="J4" s="14"/>
    </row>
    <row r="5" spans="1:10" s="6" customFormat="1" ht="26.25" customHeight="1" x14ac:dyDescent="0.25">
      <c r="A5" s="39" t="s">
        <v>16</v>
      </c>
      <c r="B5" s="16">
        <v>6</v>
      </c>
      <c r="C5" s="43"/>
      <c r="D5" s="72"/>
      <c r="E5" s="73"/>
      <c r="F5" s="8">
        <v>72</v>
      </c>
      <c r="G5" s="24">
        <f>(B5*C5)+(F5*D5*B5)</f>
        <v>0</v>
      </c>
      <c r="H5" s="44"/>
      <c r="I5" s="14"/>
      <c r="J5" s="14"/>
    </row>
    <row r="6" spans="1:10" s="6" customFormat="1" ht="26.25" customHeight="1" x14ac:dyDescent="0.25">
      <c r="A6" s="39" t="s">
        <v>30</v>
      </c>
      <c r="B6" s="16">
        <v>3</v>
      </c>
      <c r="C6" s="43"/>
      <c r="D6" s="72"/>
      <c r="E6" s="73"/>
      <c r="F6" s="8">
        <v>72</v>
      </c>
      <c r="G6" s="24">
        <f>(B6*C6)+(F6*D6*B6)</f>
        <v>0</v>
      </c>
      <c r="H6" s="44"/>
    </row>
    <row r="7" spans="1:10" s="6" customFormat="1" ht="27" customHeight="1" x14ac:dyDescent="0.25">
      <c r="A7" s="86" t="s">
        <v>18</v>
      </c>
      <c r="B7" s="63"/>
      <c r="C7" s="63"/>
      <c r="D7" s="63"/>
      <c r="E7" s="63"/>
      <c r="F7" s="64"/>
      <c r="G7" s="26">
        <f>SUM(G4:G6)</f>
        <v>0</v>
      </c>
      <c r="H7" s="45"/>
    </row>
    <row r="8" spans="1:10" s="3" customFormat="1" ht="15" customHeight="1" x14ac:dyDescent="0.25">
      <c r="A8" s="22"/>
      <c r="B8" s="22"/>
      <c r="C8" s="22"/>
      <c r="D8" s="22"/>
      <c r="E8" s="22"/>
      <c r="F8" s="22"/>
      <c r="G8" s="21"/>
      <c r="H8" s="17"/>
    </row>
    <row r="9" spans="1:10" s="11" customFormat="1" ht="30" customHeight="1" x14ac:dyDescent="0.25">
      <c r="A9" s="65" t="s">
        <v>8</v>
      </c>
      <c r="B9" s="65" t="s">
        <v>10</v>
      </c>
      <c r="C9" s="65" t="s">
        <v>11</v>
      </c>
      <c r="D9" s="67" t="s">
        <v>12</v>
      </c>
      <c r="E9" s="67"/>
      <c r="F9" s="67"/>
      <c r="G9" s="67"/>
      <c r="H9" s="17"/>
    </row>
    <row r="10" spans="1:10" s="11" customFormat="1" ht="14.25" customHeight="1" x14ac:dyDescent="0.25">
      <c r="A10" s="66"/>
      <c r="B10" s="66"/>
      <c r="C10" s="66"/>
      <c r="D10" s="25" t="s">
        <v>1</v>
      </c>
      <c r="E10" s="67" t="s">
        <v>0</v>
      </c>
      <c r="F10" s="67"/>
      <c r="G10" s="67"/>
      <c r="H10" s="17"/>
    </row>
    <row r="11" spans="1:10" s="11" customFormat="1" ht="21" customHeight="1" x14ac:dyDescent="0.25">
      <c r="A11" s="23" t="s">
        <v>9</v>
      </c>
      <c r="B11" s="23">
        <v>30</v>
      </c>
      <c r="C11" s="43"/>
      <c r="D11" s="24">
        <f>C11*B11</f>
        <v>0</v>
      </c>
      <c r="E11" s="68"/>
      <c r="F11" s="68"/>
      <c r="G11" s="68"/>
      <c r="H11" s="17"/>
    </row>
    <row r="12" spans="1:10" s="11" customFormat="1" ht="31.5" customHeight="1" x14ac:dyDescent="0.25">
      <c r="A12" s="62" t="s">
        <v>37</v>
      </c>
      <c r="B12" s="63"/>
      <c r="C12" s="63"/>
      <c r="D12" s="27">
        <f>SUM(D11:D11)</f>
        <v>0</v>
      </c>
      <c r="E12" s="69"/>
      <c r="F12" s="69"/>
      <c r="G12" s="69"/>
      <c r="H12" s="17"/>
    </row>
    <row r="13" spans="1:10" s="11" customFormat="1" ht="24" customHeight="1" x14ac:dyDescent="0.25">
      <c r="A13" s="28"/>
      <c r="B13" s="28"/>
      <c r="C13" s="28"/>
      <c r="D13" s="29"/>
      <c r="E13" s="30"/>
      <c r="F13" s="30"/>
      <c r="G13" s="21"/>
      <c r="H13" s="17"/>
    </row>
    <row r="14" spans="1:10" s="11" customFormat="1" ht="14.25" customHeight="1" x14ac:dyDescent="0.25">
      <c r="A14" s="84"/>
      <c r="B14" s="85"/>
      <c r="C14" s="37" t="s">
        <v>1</v>
      </c>
      <c r="D14" s="70" t="s">
        <v>0</v>
      </c>
      <c r="E14" s="70"/>
      <c r="F14" s="70"/>
      <c r="G14" s="32"/>
      <c r="H14" s="17"/>
    </row>
    <row r="15" spans="1:10" s="11" customFormat="1" ht="29.25" customHeight="1" x14ac:dyDescent="0.25">
      <c r="A15" s="82" t="s">
        <v>21</v>
      </c>
      <c r="B15" s="83"/>
      <c r="C15" s="36">
        <f>D12+G7</f>
        <v>0</v>
      </c>
      <c r="D15" s="69"/>
      <c r="E15" s="69"/>
      <c r="F15" s="69"/>
      <c r="G15" s="31"/>
      <c r="H15" s="17"/>
    </row>
    <row r="16" spans="1:10" s="11" customFormat="1" ht="24" customHeight="1" x14ac:dyDescent="0.25">
      <c r="A16" s="53" t="s">
        <v>35</v>
      </c>
      <c r="B16" s="55" t="s">
        <v>32</v>
      </c>
      <c r="C16" s="55"/>
      <c r="D16" s="51"/>
      <c r="E16" s="51"/>
      <c r="F16" s="51"/>
      <c r="G16" s="13"/>
    </row>
    <row r="17" spans="1:7" s="11" customFormat="1" ht="24" customHeight="1" x14ac:dyDescent="0.25">
      <c r="A17" s="54" t="s">
        <v>36</v>
      </c>
      <c r="B17" s="55" t="s">
        <v>32</v>
      </c>
      <c r="C17" s="55"/>
      <c r="D17" s="51"/>
      <c r="E17" s="51"/>
      <c r="F17" s="51"/>
      <c r="G17" s="13"/>
    </row>
    <row r="18" spans="1:7" x14ac:dyDescent="0.25">
      <c r="D18" s="40"/>
      <c r="E18" s="10"/>
      <c r="F18" s="10"/>
    </row>
    <row r="20" spans="1:7" ht="15" customHeight="1" x14ac:dyDescent="0.25">
      <c r="A20" s="34" t="s">
        <v>17</v>
      </c>
      <c r="B20" s="80">
        <v>1044000</v>
      </c>
      <c r="C20" s="81"/>
    </row>
    <row r="23" spans="1:7" x14ac:dyDescent="0.25">
      <c r="A23" s="41" t="s">
        <v>27</v>
      </c>
      <c r="B23" s="42">
        <f>100*(1-C15/B20)</f>
        <v>100</v>
      </c>
    </row>
  </sheetData>
  <sheetProtection algorithmName="SHA-512" hashValue="EoIE8+qUxEuqk88f7pND2vFT7bXOf1nH3waunphj1SVpEXRG7jXun/KbcmRR7FuC92SJO98Xt2e7XgW3eVQ5OQ==" saltValue="0aJ4rUxQPhyIuJFSG2XRfA==" spinCount="100000" sheet="1" objects="1" scenarios="1"/>
  <mergeCells count="27">
    <mergeCell ref="E11:G11"/>
    <mergeCell ref="A12:C12"/>
    <mergeCell ref="E12:G12"/>
    <mergeCell ref="A7:F7"/>
    <mergeCell ref="A9:A10"/>
    <mergeCell ref="B9:B10"/>
    <mergeCell ref="C9:C10"/>
    <mergeCell ref="D9:G9"/>
    <mergeCell ref="E10:G10"/>
    <mergeCell ref="B20:C20"/>
    <mergeCell ref="A15:B15"/>
    <mergeCell ref="A14:B14"/>
    <mergeCell ref="D14:F14"/>
    <mergeCell ref="D15:F15"/>
    <mergeCell ref="B16:C16"/>
    <mergeCell ref="B17:C17"/>
    <mergeCell ref="D4:E4"/>
    <mergeCell ref="D5:E5"/>
    <mergeCell ref="D6:E6"/>
    <mergeCell ref="I2:J2"/>
    <mergeCell ref="A1:H1"/>
    <mergeCell ref="A2:A3"/>
    <mergeCell ref="G2:H2"/>
    <mergeCell ref="B2:B3"/>
    <mergeCell ref="C2:C3"/>
    <mergeCell ref="F2:F3"/>
    <mergeCell ref="D2:E3"/>
  </mergeCells>
  <pageMargins left="0.31496062992125984" right="0.31496062992125984" top="0.11811023622047245" bottom="0.15748031496062992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zoomScaleNormal="100" zoomScaleSheetLayoutView="80" workbookViewId="0">
      <selection activeCell="E20" sqref="E20"/>
    </sheetView>
  </sheetViews>
  <sheetFormatPr defaultColWidth="9.140625" defaultRowHeight="15" x14ac:dyDescent="0.25"/>
  <cols>
    <col min="1" max="1" width="28" style="1" customWidth="1"/>
    <col min="2" max="2" width="11.42578125" style="4" customWidth="1"/>
    <col min="3" max="3" width="32" style="4" customWidth="1"/>
    <col min="4" max="4" width="14.28515625" style="1" customWidth="1"/>
    <col min="5" max="5" width="23.28515625" style="1" customWidth="1"/>
    <col min="6" max="6" width="25.140625" style="1" customWidth="1"/>
    <col min="7" max="7" width="16.5703125" style="1" customWidth="1"/>
    <col min="8" max="8" width="48.7109375" style="1" customWidth="1"/>
    <col min="9" max="9" width="18.140625" style="1" customWidth="1"/>
    <col min="10" max="10" width="38" style="1" customWidth="1"/>
    <col min="11" max="16384" width="9.140625" style="1"/>
  </cols>
  <sheetData>
    <row r="1" spans="1:10" s="2" customFormat="1" ht="24" customHeight="1" x14ac:dyDescent="0.25">
      <c r="A1" s="57" t="s">
        <v>24</v>
      </c>
      <c r="B1" s="57"/>
      <c r="C1" s="57"/>
      <c r="D1" s="57"/>
      <c r="E1" s="57"/>
      <c r="F1" s="57"/>
      <c r="G1" s="57"/>
      <c r="H1" s="57"/>
      <c r="I1" s="1"/>
      <c r="J1" s="1"/>
    </row>
    <row r="2" spans="1:10" s="7" customFormat="1" ht="72" customHeight="1" x14ac:dyDescent="0.25">
      <c r="A2" s="58" t="s">
        <v>14</v>
      </c>
      <c r="B2" s="58" t="s">
        <v>13</v>
      </c>
      <c r="C2" s="58" t="s">
        <v>31</v>
      </c>
      <c r="D2" s="74" t="s">
        <v>38</v>
      </c>
      <c r="E2" s="75"/>
      <c r="F2" s="58" t="s">
        <v>39</v>
      </c>
      <c r="G2" s="60" t="s">
        <v>25</v>
      </c>
      <c r="H2" s="60"/>
      <c r="I2" s="1"/>
      <c r="J2" s="1"/>
    </row>
    <row r="3" spans="1:10" s="7" customFormat="1" ht="16.5" customHeight="1" x14ac:dyDescent="0.25">
      <c r="A3" s="87"/>
      <c r="B3" s="59"/>
      <c r="C3" s="59"/>
      <c r="D3" s="76"/>
      <c r="E3" s="77"/>
      <c r="F3" s="59"/>
      <c r="G3" s="19" t="s">
        <v>1</v>
      </c>
      <c r="H3" s="19" t="s">
        <v>0</v>
      </c>
      <c r="I3" s="1"/>
      <c r="J3" s="1"/>
    </row>
    <row r="4" spans="1:10" s="6" customFormat="1" ht="29.25" customHeight="1" x14ac:dyDescent="0.25">
      <c r="A4" s="46" t="s">
        <v>22</v>
      </c>
      <c r="B4" s="47">
        <v>2</v>
      </c>
      <c r="C4" s="48"/>
      <c r="D4" s="88"/>
      <c r="E4" s="89"/>
      <c r="F4" s="49">
        <v>24</v>
      </c>
      <c r="G4" s="50">
        <f>(B4*C4)+(F4*D4*B4)</f>
        <v>0</v>
      </c>
      <c r="H4" s="44"/>
      <c r="I4" s="1"/>
      <c r="J4" s="1"/>
    </row>
    <row r="5" spans="1:10" s="6" customFormat="1" ht="29.25" customHeight="1" x14ac:dyDescent="0.25">
      <c r="A5" s="46" t="s">
        <v>23</v>
      </c>
      <c r="B5" s="47">
        <v>6</v>
      </c>
      <c r="C5" s="48"/>
      <c r="D5" s="88"/>
      <c r="E5" s="89"/>
      <c r="F5" s="49">
        <v>24</v>
      </c>
      <c r="G5" s="50">
        <f>(B5*C5)+(F5*D5*B5)</f>
        <v>0</v>
      </c>
      <c r="H5" s="44"/>
      <c r="I5" s="1"/>
      <c r="J5" s="1"/>
    </row>
    <row r="6" spans="1:10" s="6" customFormat="1" ht="22.5" customHeight="1" x14ac:dyDescent="0.25">
      <c r="A6" s="86" t="s">
        <v>18</v>
      </c>
      <c r="B6" s="63"/>
      <c r="C6" s="63"/>
      <c r="D6" s="63"/>
      <c r="E6" s="63"/>
      <c r="F6" s="64"/>
      <c r="G6" s="26">
        <f>SUM(G4:G5)</f>
        <v>0</v>
      </c>
      <c r="H6" s="45"/>
      <c r="I6" s="1"/>
      <c r="J6" s="1"/>
    </row>
    <row r="7" spans="1:10" s="6" customFormat="1" ht="15" customHeight="1" x14ac:dyDescent="0.25">
      <c r="A7" s="22"/>
      <c r="B7" s="22"/>
      <c r="C7" s="22"/>
      <c r="D7" s="22"/>
      <c r="E7" s="22"/>
      <c r="F7" s="22"/>
      <c r="G7" s="21"/>
      <c r="H7" s="17"/>
      <c r="I7" s="1"/>
      <c r="J7" s="1"/>
    </row>
    <row r="8" spans="1:10" ht="15" customHeight="1" x14ac:dyDescent="0.25">
      <c r="A8" s="65" t="s">
        <v>8</v>
      </c>
      <c r="B8" s="65" t="s">
        <v>10</v>
      </c>
      <c r="C8" s="65" t="s">
        <v>11</v>
      </c>
      <c r="D8" s="67" t="s">
        <v>12</v>
      </c>
      <c r="E8" s="67"/>
      <c r="F8" s="67"/>
      <c r="G8" s="67"/>
      <c r="H8" s="17"/>
    </row>
    <row r="9" spans="1:10" x14ac:dyDescent="0.25">
      <c r="A9" s="66"/>
      <c r="B9" s="66"/>
      <c r="C9" s="66"/>
      <c r="D9" s="25" t="s">
        <v>1</v>
      </c>
      <c r="E9" s="67" t="s">
        <v>0</v>
      </c>
      <c r="F9" s="67"/>
      <c r="G9" s="67"/>
      <c r="H9" s="17"/>
    </row>
    <row r="10" spans="1:10" ht="30" customHeight="1" x14ac:dyDescent="0.25">
      <c r="A10" s="23" t="s">
        <v>9</v>
      </c>
      <c r="B10" s="23">
        <v>20</v>
      </c>
      <c r="C10" s="43"/>
      <c r="D10" s="24">
        <f>C10*B10</f>
        <v>0</v>
      </c>
      <c r="E10" s="68"/>
      <c r="F10" s="68"/>
      <c r="G10" s="68"/>
      <c r="H10" s="17"/>
    </row>
    <row r="11" spans="1:10" ht="34.5" customHeight="1" x14ac:dyDescent="0.25">
      <c r="A11" s="62" t="s">
        <v>37</v>
      </c>
      <c r="B11" s="63"/>
      <c r="C11" s="63"/>
      <c r="D11" s="27">
        <f>SUM(D10:D10)</f>
        <v>0</v>
      </c>
      <c r="E11" s="69"/>
      <c r="F11" s="69"/>
      <c r="G11" s="69"/>
      <c r="H11" s="17"/>
    </row>
    <row r="12" spans="1:10" ht="26.25" customHeight="1" x14ac:dyDescent="0.25">
      <c r="A12" s="28"/>
      <c r="B12" s="28"/>
      <c r="C12" s="28"/>
      <c r="D12" s="29"/>
      <c r="E12" s="30"/>
      <c r="F12" s="30"/>
      <c r="G12" s="21"/>
      <c r="H12" s="17"/>
    </row>
    <row r="13" spans="1:10" ht="21" customHeight="1" x14ac:dyDescent="0.25">
      <c r="A13" s="91"/>
      <c r="B13" s="91"/>
      <c r="C13" s="40"/>
      <c r="D13" s="33" t="s">
        <v>1</v>
      </c>
      <c r="E13" s="92" t="s">
        <v>0</v>
      </c>
      <c r="F13" s="93"/>
      <c r="G13" s="32"/>
      <c r="H13" s="17"/>
    </row>
    <row r="14" spans="1:10" ht="27.75" customHeight="1" x14ac:dyDescent="0.25">
      <c r="A14" s="94" t="s">
        <v>26</v>
      </c>
      <c r="B14" s="94"/>
      <c r="C14" s="94"/>
      <c r="D14" s="38">
        <f>D11+G6</f>
        <v>0</v>
      </c>
      <c r="E14" s="69"/>
      <c r="F14" s="69"/>
      <c r="G14" s="31"/>
      <c r="H14" s="17"/>
    </row>
    <row r="15" spans="1:10" ht="24" customHeight="1" x14ac:dyDescent="0.25">
      <c r="A15" s="54" t="s">
        <v>35</v>
      </c>
      <c r="B15" s="55" t="s">
        <v>32</v>
      </c>
      <c r="C15" s="55"/>
      <c r="D15" s="51"/>
      <c r="E15" s="51"/>
      <c r="F15" s="51"/>
      <c r="G15" s="13"/>
      <c r="H15" s="11"/>
    </row>
    <row r="16" spans="1:10" ht="24" customHeight="1" x14ac:dyDescent="0.25">
      <c r="A16" s="54" t="s">
        <v>34</v>
      </c>
      <c r="B16" s="55" t="s">
        <v>32</v>
      </c>
      <c r="C16" s="55"/>
      <c r="D16" s="51"/>
      <c r="E16" s="51"/>
      <c r="F16" s="51"/>
      <c r="G16" s="13"/>
      <c r="H16" s="11"/>
    </row>
    <row r="17" spans="1:7" ht="15" customHeight="1" x14ac:dyDescent="0.25">
      <c r="B17" s="1"/>
      <c r="D17" s="40"/>
      <c r="E17" s="10"/>
      <c r="F17" s="10"/>
      <c r="G17" s="10"/>
    </row>
    <row r="18" spans="1:7" x14ac:dyDescent="0.25">
      <c r="B18" s="1"/>
      <c r="D18" s="4"/>
    </row>
    <row r="19" spans="1:7" x14ac:dyDescent="0.25">
      <c r="A19" s="90" t="s">
        <v>3</v>
      </c>
      <c r="B19" s="90"/>
      <c r="C19" s="38">
        <v>449000</v>
      </c>
      <c r="D19" s="30"/>
    </row>
    <row r="20" spans="1:7" x14ac:dyDescent="0.25">
      <c r="B20" s="1"/>
      <c r="D20" s="4"/>
    </row>
    <row r="21" spans="1:7" x14ac:dyDescent="0.25">
      <c r="B21" s="41" t="s">
        <v>27</v>
      </c>
      <c r="C21" s="42">
        <f>100*(1-D14/C19)</f>
        <v>100</v>
      </c>
      <c r="D21" s="4"/>
    </row>
    <row r="22" spans="1:7" x14ac:dyDescent="0.25">
      <c r="B22" s="1"/>
      <c r="D22" s="4"/>
    </row>
    <row r="23" spans="1:7" x14ac:dyDescent="0.25">
      <c r="B23" s="1"/>
      <c r="C23" s="1"/>
    </row>
    <row r="24" spans="1:7" x14ac:dyDescent="0.25">
      <c r="B24" s="1"/>
      <c r="C24" s="1"/>
    </row>
    <row r="25" spans="1:7" x14ac:dyDescent="0.25">
      <c r="B25" s="1"/>
      <c r="C25" s="1"/>
    </row>
    <row r="26" spans="1:7" x14ac:dyDescent="0.25">
      <c r="B26" s="1"/>
      <c r="C26" s="1"/>
    </row>
    <row r="27" spans="1:7" x14ac:dyDescent="0.25">
      <c r="B27" s="1"/>
      <c r="C27" s="1"/>
    </row>
    <row r="28" spans="1:7" x14ac:dyDescent="0.25">
      <c r="B28" s="1"/>
      <c r="C28" s="1"/>
    </row>
    <row r="29" spans="1:7" x14ac:dyDescent="0.25">
      <c r="B29" s="1"/>
      <c r="C29" s="1"/>
    </row>
    <row r="30" spans="1:7" x14ac:dyDescent="0.25">
      <c r="B30" s="1"/>
      <c r="C30" s="1"/>
    </row>
    <row r="31" spans="1:7" x14ac:dyDescent="0.25">
      <c r="B31" s="1"/>
      <c r="C31" s="1"/>
    </row>
    <row r="32" spans="1:7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</sheetData>
  <sheetProtection algorithmName="SHA-512" hashValue="ypn4S1xzllAOZJn9BWL2JM46uh6SjPnb7KBZIVN2vKzZWzjCQAhQHNgV3nZGvVyz2XvD0uXA67z5Fz54uOzUIQ==" saltValue="gEwAdQ41iZYwcCsvzcgtow==" spinCount="100000" sheet="1" objects="1" scenarios="1"/>
  <mergeCells count="25">
    <mergeCell ref="A19:B19"/>
    <mergeCell ref="E10:G10"/>
    <mergeCell ref="E11:G11"/>
    <mergeCell ref="A11:C11"/>
    <mergeCell ref="A13:B13"/>
    <mergeCell ref="E13:F13"/>
    <mergeCell ref="E14:F14"/>
    <mergeCell ref="A14:C14"/>
    <mergeCell ref="B15:C15"/>
    <mergeCell ref="B16:C16"/>
    <mergeCell ref="A8:A9"/>
    <mergeCell ref="B8:B9"/>
    <mergeCell ref="C8:C9"/>
    <mergeCell ref="D8:G8"/>
    <mergeCell ref="E9:G9"/>
    <mergeCell ref="A1:H1"/>
    <mergeCell ref="A2:A3"/>
    <mergeCell ref="G2:H2"/>
    <mergeCell ref="A6:F6"/>
    <mergeCell ref="B2:B3"/>
    <mergeCell ref="C2:C3"/>
    <mergeCell ref="F2:F3"/>
    <mergeCell ref="D2:E3"/>
    <mergeCell ref="D4:E4"/>
    <mergeCell ref="D5:E5"/>
  </mergeCells>
  <pageMargins left="0.31496062992125984" right="0.31496062992125984" top="0.11811023622047245" bottom="0.15748031496062992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Lotto 1 - Block Storage</vt:lpstr>
      <vt:lpstr>Lotto 2 - Dispositivi SAN</vt:lpstr>
      <vt:lpstr>Lotto 3 - Object Storage</vt:lpstr>
      <vt:lpstr>'Lotto 1 - Block Storage'!Area_stampa</vt:lpstr>
      <vt:lpstr>'Lotto 1 - Block Storage'!Titoli_stampa</vt:lpstr>
      <vt:lpstr>'Lotto 2 - Dispositivi SAN'!Titoli_stampa</vt:lpstr>
      <vt:lpstr>'Lotto 3 - Object Storage'!Titoli_stampa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Orsola</dc:creator>
  <cp:lastModifiedBy>Giacon Fabrizio</cp:lastModifiedBy>
  <cp:lastPrinted>2018-04-03T07:04:19Z</cp:lastPrinted>
  <dcterms:created xsi:type="dcterms:W3CDTF">2013-07-25T10:39:57Z</dcterms:created>
  <dcterms:modified xsi:type="dcterms:W3CDTF">2018-04-06T12:57:59Z</dcterms:modified>
</cp:coreProperties>
</file>